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Usuario\Documents\2025\TERRITORIUM\2. PROCESOS OBRAS POR IMPUESTOS\ROOT+CO\LP PRIVADA - Suministro\ANEXOS\"/>
    </mc:Choice>
  </mc:AlternateContent>
  <xr:revisionPtr revIDLastSave="0" documentId="13_ncr:1_{371B2E35-CACB-4AC3-B94F-A5AD9AE8BF15}" xr6:coauthVersionLast="47" xr6:coauthVersionMax="47" xr10:uidLastSave="{00000000-0000-0000-0000-000000000000}"/>
  <bookViews>
    <workbookView xWindow="-108" yWindow="-108" windowWidth="23256" windowHeight="12456" xr2:uid="{9A9249BA-FF2E-45D7-8ED6-A18C75CA9515}"/>
  </bookViews>
  <sheets>
    <sheet name="Oferta Economica " sheetId="12" r:id="rId1"/>
  </sheets>
  <definedNames>
    <definedName name="_xlnm._FilterDatabase" localSheetId="0" hidden="1">'Oferta Economica '!$C$3:$C$48</definedName>
    <definedName name="_xlnm.Print_Area" localSheetId="0">'Oferta Economica '!$A$1:$H$48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2" l="1"/>
  <c r="F47" i="12"/>
  <c r="F46" i="12"/>
  <c r="F28" i="12"/>
  <c r="F10" i="12"/>
  <c r="F42" i="12"/>
  <c r="F8" i="12"/>
  <c r="F9" i="12"/>
  <c r="F11" i="12"/>
  <c r="F14" i="12"/>
  <c r="F17" i="12"/>
  <c r="F18" i="12"/>
  <c r="F19" i="12"/>
  <c r="F24" i="12"/>
  <c r="F25" i="12"/>
  <c r="F26" i="12"/>
  <c r="F29" i="12"/>
  <c r="F31" i="12"/>
  <c r="F32" i="12"/>
  <c r="F34" i="12"/>
  <c r="F36" i="12"/>
  <c r="F37" i="12"/>
  <c r="F6" i="12"/>
  <c r="H6" i="12" l="1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5" i="12"/>
  <c r="H46" i="12"/>
  <c r="H47" i="12"/>
</calcChain>
</file>

<file path=xl/sharedStrings.xml><?xml version="1.0" encoding="utf-8"?>
<sst xmlns="http://schemas.openxmlformats.org/spreadsheetml/2006/main" count="91" uniqueCount="91">
  <si>
    <t>Cantidad</t>
  </si>
  <si>
    <t>VR/UNT</t>
  </si>
  <si>
    <t>Valor Total</t>
  </si>
  <si>
    <t>Oferta Economica Ejecutor</t>
  </si>
  <si>
    <t>N.º</t>
  </si>
  <si>
    <t xml:space="preserve">Ítems </t>
  </si>
  <si>
    <t>Precios Oferta Económica</t>
  </si>
  <si>
    <t>FORTALECIMIENTO DE LA ACTIVIDAD FÍSICA LA RECREACIÓN Y EL DEPORTE EN LAS INSTITUCIONES EDUCATIVAS CON LA DOTACIÓN DE IMPLEMENTOS DEPORTIVOS EN EL MUNICIPIO DE CASABIANCA TOLIMA</t>
  </si>
  <si>
    <t>PARQUES INFANTILES</t>
  </si>
  <si>
    <t>TABLERO DE BALONCESTO EN ACRÍLICO 120CM X 180</t>
  </si>
  <si>
    <t>No.7 (Official Mas) BALON DE BALONCESTO</t>
  </si>
  <si>
    <t>No.6 (Official Fem) BALON DE BALONCESTO</t>
  </si>
  <si>
    <t>No. 5 (Youth) BALON MINI BALONCESTO</t>
  </si>
  <si>
    <t>No. 3 (Mini)5 BALON MINI BALONCESTO</t>
  </si>
  <si>
    <t>MALLA PARA ARO DE BALONCESTO</t>
  </si>
  <si>
    <t>ARO METÁLICO EN VARILLA 45 cm</t>
  </si>
  <si>
    <t>BALON FUT SALA LAMINADO PVC</t>
  </si>
  <si>
    <t>JGO X 2) MALLA FUTBOL NORMAL 4MM -
POLIPROPILENO</t>
  </si>
  <si>
    <t xml:space="preserve">CANCHA MULTIFUNCIONAL 200cmx150cm (Juego X 2) </t>
  </si>
  <si>
    <t>(JGO X 2) MALLA FUTSALA NORMAL 4MM -
POLIPROPILENO MICROFUTBOL</t>
  </si>
  <si>
    <t>BALON TIPO 3 FUTBOL</t>
  </si>
  <si>
    <t>BALON TIPO 4 FUTBOL</t>
  </si>
  <si>
    <t>BALON TIPO 5 FUTBOL</t>
  </si>
  <si>
    <t>ALON DE VOLEIBOL LAMINADO CUERO PROFESIONAL
MOLTEN v5m4000</t>
  </si>
  <si>
    <t>BALON DE MINIVOLEIBOL LAMINADO DE CUERO
MOLTEN v4m3500</t>
  </si>
  <si>
    <t>MALLA  PARA VOLEIBOL</t>
  </si>
  <si>
    <t>JGO) POSTES X 2</t>
  </si>
  <si>
    <t>PITO PLÁSTICO TIPO SILVATO</t>
  </si>
  <si>
    <t>CRONOMETRO DIGITAL ELECTRÓNICO M025</t>
  </si>
  <si>
    <t>CONOS PLÁSTICOS 40 CM</t>
  </si>
  <si>
    <t>MARCADOR DE RESULTADO PORTATIL DE 00 A 33</t>
  </si>
  <si>
    <t>CHALECO DE ENTRENAMIENTO (tipo peto)</t>
  </si>
  <si>
    <t>JUEGO DE TARJETAS DE ARBITRO</t>
  </si>
  <si>
    <t>(PAQU X 12)ULA ULA PLANO EN PLÁSTICO 50 CM</t>
  </si>
  <si>
    <t>CUERDA DE SALTAR - MANGO DE MADERA</t>
  </si>
  <si>
    <t>COLCHONETA EJERCICIO CON CREMALLERA</t>
  </si>
  <si>
    <t>AJEDREZ HECHO EN CARTON LAMINADO DE POR LO
MENOS 50cm x 50cm, CON PIEZAS DE PLASTICO.</t>
  </si>
  <si>
    <t>RELOJ DE AJEDREZ DIGITAL PROFESIONAL - MEMORIA
10</t>
  </si>
  <si>
    <t>MESA DE TENNIS DE MD PLEGABLE 18MM DE ESPESOR</t>
  </si>
  <si>
    <t>(PAQ X 6 UND) BOLA DE TENNIS DE MESA 3 ESTRE</t>
  </si>
  <si>
    <t>MALLA NYLON TENNIS DE MESA</t>
  </si>
  <si>
    <t>(PAQUETE X2) RAQUETAS TENNIS DE MESA 3
ESTRELLAS</t>
  </si>
  <si>
    <t>TULA BALONERA EN MALLA CON REATA PARA CARGAR
CAPACIDAD 12 UNID</t>
  </si>
  <si>
    <t>TRANSPORTE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</si>
  <si>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</si>
  <si>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</si>
  <si>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</si>
  <si>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</si>
  <si>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</si>
  <si>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</si>
  <si>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</si>
  <si>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</si>
  <si>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</si>
  <si>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</si>
  <si>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</si>
  <si>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</si>
  <si>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</si>
  <si>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</si>
  <si>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</si>
  <si>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</si>
  <si>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</si>
  <si>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</si>
  <si>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</si>
  <si>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</si>
  <si>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</si>
  <si>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</si>
  <si>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</si>
  <si>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</si>
  <si>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</si>
  <si>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</si>
  <si>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</si>
  <si>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</si>
  <si>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</si>
  <si>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</si>
  <si>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</si>
  <si>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</si>
  <si>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</si>
  <si>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</si>
  <si>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</si>
  <si>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</si>
  <si>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Total Costos Equipos Portatiles (A)</t>
  </si>
  <si>
    <t>IVA 19% (Se desagrega ya que los precios tienen iva incluido)</t>
  </si>
  <si>
    <t>2. Costos Formacion Docente</t>
  </si>
  <si>
    <t>2.1.</t>
  </si>
  <si>
    <t xml:space="preserve">Formacion Docente </t>
  </si>
  <si>
    <t>Total Costos Formacion (B)</t>
  </si>
  <si>
    <t>Total Costos (A+B) = C</t>
  </si>
  <si>
    <t xml:space="preserve">1. Costos Directos Dotacion Deportiva </t>
  </si>
  <si>
    <t xml:space="preserve">PRECIOS TECHO UNITARIO </t>
  </si>
  <si>
    <t>Valor total del proyecto</t>
  </si>
  <si>
    <t>PRECIO TECHO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</si>
</sst>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_-&quot;$&quot;* #,##0.00_-;\-&quot;$&quot;* #,##0.00_-;_-&quot;$&quot;* &quot;-&quot;??_-;_-@_-"/>
    <numFmt numFmtId="167" formatCode="_(&quot;$&quot;* #,##0_);_(&quot;$&quot;* \(#,##0\);_(&quot;$&quot;* &quot;-&quot;_);_(@_)"/>
    <numFmt numFmtId="168" formatCode="#,##0.00\ \€"/>
    <numFmt numFmtId="169" formatCode="&quot;$&quot;\ #,##0.00"/>
    <numFmt numFmtId="170" formatCode="&quot;$&quot;#,##0.00"/>
    <numFmt numFmtId="171" formatCode="&quot;$&quot;#,##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rgb="FF000000"/>
      <name val="Times New Roman"/>
      <family val="1"/>
    </font>
    <font>
      <sz val="9"/>
      <color theme="1"/>
      <name val="Arial Narrow"/>
      <family val="2"/>
    </font>
    <font>
      <sz val="12"/>
      <color rgb="FF000000"/>
      <name val="Arial"/>
      <family val="2"/>
      <charset val="1"/>
    </font>
    <font>
      <b/>
      <sz val="7"/>
      <name val="Arial Narrow"/>
      <family val="2"/>
    </font>
    <font>
      <sz val="7"/>
      <color theme="1"/>
      <name val="Arial Narrow"/>
      <family val="2"/>
    </font>
    <font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EEDC8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5" borderId="0">
      <alignment horizontal="right"/>
    </xf>
    <xf numFmtId="0" fontId="4" fillId="5" borderId="0">
      <alignment horizontal="right"/>
    </xf>
    <xf numFmtId="0" fontId="2" fillId="6" borderId="0">
      <alignment horizontal="right"/>
    </xf>
    <xf numFmtId="0" fontId="2" fillId="7" borderId="0">
      <alignment horizontal="right"/>
    </xf>
    <xf numFmtId="49" fontId="5" fillId="0" borderId="0">
      <alignment horizontal="left" vertical="center"/>
    </xf>
    <xf numFmtId="0" fontId="6" fillId="0" borderId="0">
      <alignment horizontal="left" vertical="center"/>
    </xf>
    <xf numFmtId="0" fontId="6" fillId="0" borderId="0">
      <alignment horizontal="right" vertical="center"/>
    </xf>
    <xf numFmtId="0" fontId="5" fillId="0" borderId="1">
      <alignment horizontal="left" vertical="center"/>
    </xf>
    <xf numFmtId="0" fontId="2" fillId="0" borderId="1"/>
    <xf numFmtId="41" fontId="2" fillId="0" borderId="0"/>
    <xf numFmtId="44" fontId="2" fillId="0" borderId="0"/>
    <xf numFmtId="14" fontId="5" fillId="0" borderId="0">
      <alignment horizontal="right" vertical="center"/>
    </xf>
    <xf numFmtId="22" fontId="5" fillId="0" borderId="0">
      <alignment horizontal="right" vertical="center"/>
    </xf>
    <xf numFmtId="4" fontId="5" fillId="0" borderId="0">
      <alignment horizontal="right" vertical="center"/>
    </xf>
    <xf numFmtId="4" fontId="5" fillId="0" borderId="1">
      <alignment horizontal="right" vertical="center"/>
    </xf>
    <xf numFmtId="168" fontId="5" fillId="0" borderId="0">
      <alignment horizontal="right" vertical="center"/>
    </xf>
    <xf numFmtId="168" fontId="5" fillId="0" borderId="1">
      <alignment horizontal="right" vertical="center"/>
    </xf>
    <xf numFmtId="0" fontId="6" fillId="8" borderId="0">
      <alignment horizontal="center" vertical="center"/>
    </xf>
    <xf numFmtId="0" fontId="6" fillId="9" borderId="0">
      <alignment horizontal="center" vertical="center" wrapText="1"/>
    </xf>
    <xf numFmtId="0" fontId="5" fillId="9" borderId="0">
      <alignment horizontal="right" vertical="center" wrapText="1"/>
    </xf>
    <xf numFmtId="0" fontId="6" fillId="10" borderId="0">
      <alignment horizontal="center" vertical="center"/>
    </xf>
    <xf numFmtId="0" fontId="6" fillId="11" borderId="0">
      <alignment horizontal="center" vertical="center" wrapText="1"/>
    </xf>
    <xf numFmtId="0" fontId="6" fillId="11" borderId="0">
      <alignment horizontal="right" vertical="center" wrapText="1"/>
    </xf>
    <xf numFmtId="0" fontId="2" fillId="12" borderId="0"/>
    <xf numFmtId="0" fontId="7" fillId="11" borderId="1">
      <alignment horizontal="left" vertical="center"/>
    </xf>
    <xf numFmtId="0" fontId="1" fillId="0" borderId="0"/>
    <xf numFmtId="3" fontId="5" fillId="0" borderId="0">
      <alignment horizontal="right" vertical="center"/>
    </xf>
    <xf numFmtId="3" fontId="5" fillId="0" borderId="1">
      <alignment horizontal="right" vertical="center"/>
    </xf>
    <xf numFmtId="9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/>
    <xf numFmtId="0" fontId="8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wrapText="1"/>
    </xf>
    <xf numFmtId="169" fontId="3" fillId="0" borderId="0" xfId="1" applyNumberFormat="1" applyFont="1" applyAlignment="1">
      <alignment horizontal="right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center"/>
    </xf>
    <xf numFmtId="170" fontId="10" fillId="0" borderId="0" xfId="1" applyNumberFormat="1" applyFont="1" applyFill="1" applyBorder="1" applyAlignment="1" applyProtection="1">
      <alignment vertical="center" wrapText="1"/>
      <protection hidden="1"/>
    </xf>
    <xf numFmtId="170" fontId="13" fillId="0" borderId="0" xfId="1" applyNumberFormat="1" applyFont="1" applyAlignment="1" applyProtection="1">
      <alignment vertical="center" wrapText="1"/>
      <protection hidden="1"/>
    </xf>
    <xf numFmtId="170" fontId="13" fillId="0" borderId="0" xfId="1" applyNumberFormat="1" applyFont="1" applyBorder="1" applyAlignment="1" applyProtection="1">
      <alignment vertical="center" wrapText="1"/>
      <protection hidden="1"/>
    </xf>
    <xf numFmtId="169" fontId="12" fillId="0" borderId="1" xfId="1" applyNumberFormat="1" applyFont="1" applyBorder="1" applyAlignment="1">
      <alignment horizontal="right" vertical="center" wrapText="1"/>
    </xf>
    <xf numFmtId="169" fontId="12" fillId="4" borderId="1" xfId="1" applyNumberFormat="1" applyFont="1" applyFill="1" applyBorder="1" applyAlignment="1">
      <alignment horizontal="right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44" fontId="12" fillId="4" borderId="1" xfId="1" applyFont="1" applyFill="1" applyBorder="1" applyAlignment="1">
      <alignment horizontal="right" vertical="center" wrapText="1"/>
    </xf>
    <xf numFmtId="0" fontId="11" fillId="14" borderId="1" xfId="0" applyFont="1" applyFill="1" applyBorder="1"/>
    <xf numFmtId="44" fontId="11" fillId="14" borderId="1" xfId="1" applyFont="1" applyFill="1" applyBorder="1" applyAlignment="1"/>
    <xf numFmtId="44" fontId="3" fillId="0" borderId="0" xfId="1" applyFont="1" applyAlignment="1">
      <alignment horizontal="right"/>
    </xf>
    <xf numFmtId="44" fontId="12" fillId="4" borderId="4" xfId="1" applyFont="1" applyFill="1" applyBorder="1" applyAlignment="1">
      <alignment horizontal="center" vertical="center"/>
    </xf>
    <xf numFmtId="44" fontId="12" fillId="4" borderId="1" xfId="1" applyFont="1" applyFill="1" applyBorder="1" applyAlignment="1">
      <alignment vertical="center"/>
    </xf>
    <xf numFmtId="44" fontId="11" fillId="0" borderId="1" xfId="1" applyFont="1" applyFill="1" applyBorder="1" applyAlignment="1">
      <alignment horizontal="right"/>
    </xf>
    <xf numFmtId="0" fontId="11" fillId="14" borderId="2" xfId="0" applyFont="1" applyFill="1" applyBorder="1" applyAlignment="1">
      <alignment horizontal="left" vertical="center"/>
    </xf>
    <xf numFmtId="0" fontId="11" fillId="14" borderId="3" xfId="0" applyFont="1" applyFill="1" applyBorder="1" applyAlignment="1">
      <alignment horizontal="left" vertical="center"/>
    </xf>
    <xf numFmtId="0" fontId="11" fillId="14" borderId="4" xfId="0" applyFont="1" applyFill="1" applyBorder="1" applyAlignment="1">
      <alignment horizontal="left" vertical="center"/>
    </xf>
    <xf numFmtId="44" fontId="11" fillId="4" borderId="5" xfId="1" applyFont="1" applyFill="1" applyBorder="1" applyAlignment="1">
      <alignment horizontal="center" vertical="center" wrapText="1"/>
    </xf>
    <xf numFmtId="44" fontId="11" fillId="4" borderId="6" xfId="1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/>
    </xf>
    <xf numFmtId="0" fontId="11" fillId="14" borderId="3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/>
    </xf>
    <xf numFmtId="0" fontId="12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1" fontId="11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171" fontId="11" fillId="13" borderId="1" xfId="0" applyNumberFormat="1" applyFont="1" applyFill="1" applyBorder="1" applyAlignment="1">
      <alignment horizontal="center" vertical="center" wrapText="1"/>
    </xf>
    <xf numFmtId="170" fontId="10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0" xfId="1" applyNumberFormat="1" applyFont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</cellXfs>
  <cellStyles count="47">
    <cellStyle name="AnalysisIndexDark" xfId="12" xr:uid="{FEB29E6D-4F4D-4C38-92A4-D06CE6FCE9F9}"/>
    <cellStyle name="AnalysisIndexDarkBold" xfId="13" xr:uid="{4C67127A-3514-41B2-879B-3E672A157F4A}"/>
    <cellStyle name="AnalysisIndexLight" xfId="14" xr:uid="{C92E6EAE-73F4-4D16-9D6C-767A7DBE4A99}"/>
    <cellStyle name="AnalysisIndexWhite" xfId="15" xr:uid="{F9A1A48C-8FB1-43CC-A7E0-1018A60520F1}"/>
    <cellStyle name="BodyStyle" xfId="16" xr:uid="{BDBB9BD6-3E67-414E-92FE-17E6116B1858}"/>
    <cellStyle name="BodyStyleBold" xfId="17" xr:uid="{BA61B84C-712C-423A-8D86-D871FEC0CFC7}"/>
    <cellStyle name="BodyStyleBoldRight" xfId="18" xr:uid="{3BD9E5AF-9FC5-42A5-863C-12874199B9F7}"/>
    <cellStyle name="BodyStyleWithBorder" xfId="19" xr:uid="{F4F9B4DF-9BFE-47F3-8F6A-BC5366CB0292}"/>
    <cellStyle name="BorderThinBlack" xfId="20" xr:uid="{0F1E29B1-A2A2-454F-B72F-8A0593D2650B}"/>
    <cellStyle name="Comma" xfId="43" xr:uid="{AA3CB6A5-A4A3-4DEB-99D9-EFF4310DED9F}"/>
    <cellStyle name="Comma [0]" xfId="21" xr:uid="{40300A78-BFA9-4CBA-BEE9-D554C01CB924}"/>
    <cellStyle name="Currency" xfId="22" xr:uid="{21E02BA2-92CD-4FC4-93FA-F911FBE198C7}"/>
    <cellStyle name="Currency [0]" xfId="9" xr:uid="{9A2021BE-F97D-4C42-A63F-A3B2909AE8A2}"/>
    <cellStyle name="Currency [0] 2" xfId="44" xr:uid="{B0A72589-6692-4FF5-B409-C4CFE324A98C}"/>
    <cellStyle name="DateStyle" xfId="23" xr:uid="{FC91E8D4-0349-4210-A79B-4AC156F29948}"/>
    <cellStyle name="DateTimeStyle" xfId="24" xr:uid="{6264B1FF-8111-487E-8432-5E3C627475ED}"/>
    <cellStyle name="Decimal" xfId="25" xr:uid="{CA7C755B-3169-4B66-8799-0589CA1B039D}"/>
    <cellStyle name="DecimalWithBorder" xfId="26" xr:uid="{A3CEF064-5E54-466C-A3E3-4F0B5DD46CB6}"/>
    <cellStyle name="EuroCurrency" xfId="27" xr:uid="{21DF9246-A872-4286-9170-CE5B6190033E}"/>
    <cellStyle name="EuroCurrencyWithBorder" xfId="28" xr:uid="{6F174718-D488-49AC-8BAB-B4E471505836}"/>
    <cellStyle name="HeaderStyle" xfId="29" xr:uid="{946723EC-F2B9-48ED-BB15-D8998D9FF76A}"/>
    <cellStyle name="HeaderSubTop" xfId="30" xr:uid="{BFC07608-C87E-4130-AB59-47102EFD2411}"/>
    <cellStyle name="HeaderSubTopNoBold" xfId="31" xr:uid="{89D01805-403F-49D0-AAB6-380F850FA917}"/>
    <cellStyle name="HeaderTopBuyer" xfId="32" xr:uid="{AA91A00F-89B6-46F0-AF10-84D552E93634}"/>
    <cellStyle name="HeaderTopStyle" xfId="33" xr:uid="{DA1F9F38-5F29-40BD-BC72-BB6DBF9F207A}"/>
    <cellStyle name="HeaderTopStyleAlignRight" xfId="34" xr:uid="{DA1DB48E-99B2-44E0-9FDF-E1F1BF64D3FE}"/>
    <cellStyle name="IsSelectedStyle" xfId="35" xr:uid="{9FFE6ED9-FAA0-490D-B666-DFCB65A22E9B}"/>
    <cellStyle name="MainTitle" xfId="36" xr:uid="{E0D85349-DA48-4478-8C6A-106D53CCF58A}"/>
    <cellStyle name="Millares 2" xfId="42" xr:uid="{A4C27371-E7DB-4918-A699-9454B6B4A663}"/>
    <cellStyle name="Moneda" xfId="1" builtinId="4"/>
    <cellStyle name="Moneda [0] 2" xfId="3" xr:uid="{6CC11462-6FA1-4F93-A7D2-22C84BC2AD99}"/>
    <cellStyle name="Moneda 2" xfId="2" xr:uid="{101018D2-E2BA-42DE-A465-E7101AF6C589}"/>
    <cellStyle name="Moneda 2 2 4" xfId="7" xr:uid="{A81F3937-9F55-4E8E-A248-E332D5610652}"/>
    <cellStyle name="Moneda 3" xfId="8" xr:uid="{A8784C70-AD80-4F23-9DF5-3C6EE684CEED}"/>
    <cellStyle name="Moneda 3 2" xfId="41" xr:uid="{F9C8B3C7-FEF6-4F89-9F7E-B9DDEC216FC1}"/>
    <cellStyle name="Normal" xfId="0" builtinId="0"/>
    <cellStyle name="Normal 2" xfId="10" xr:uid="{98583DF6-62C5-4614-B607-8CEEEB2D970E}"/>
    <cellStyle name="Normal 2 2 3" xfId="4" xr:uid="{A162F357-87B0-44DC-A6E2-A63609025C94}"/>
    <cellStyle name="Normal 3" xfId="37" xr:uid="{C02125FC-9CB5-487D-AE6D-C64191D744F3}"/>
    <cellStyle name="Normal 3 2" xfId="5" xr:uid="{9B2FD45F-6EC7-4823-8101-0C6382BEDE46}"/>
    <cellStyle name="Normal 3 3" xfId="46" xr:uid="{D4F39857-BAF1-4836-978A-5F554A5E5157}"/>
    <cellStyle name="Normal 4" xfId="45" xr:uid="{C182491B-9830-4746-BE32-A6EF10BB45E2}"/>
    <cellStyle name="Numeric" xfId="38" xr:uid="{AB545444-42FD-4BD5-97CB-913F65ABCE6E}"/>
    <cellStyle name="NumericWithBorder" xfId="39" xr:uid="{22C1D29C-E2F3-411E-9FB8-10A1BF362979}"/>
    <cellStyle name="Percent" xfId="40" xr:uid="{BE876D9E-C7FD-424F-B6B6-2D04AF6FE2B5}"/>
    <cellStyle name="Porcentaje 2" xfId="11" xr:uid="{B2D802CE-840B-475F-88EA-6DBB9E5529B2}"/>
    <cellStyle name="Porcentaje 2 2" xfId="6" xr:uid="{C9A49843-CBF7-4332-8CE7-ADAA39B370AE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3DA8-97E4-4110-B0EE-1440A0C10CE9}">
  <sheetPr>
    <pageSetUpPr fitToPage="1"/>
  </sheetPr>
  <dimension ref="B1:Y48"/>
  <sheetViews>
    <sheetView showGridLines="0" tabSelected="1" topLeftCell="A37" zoomScale="145" zoomScaleNormal="145" zoomScaleSheetLayoutView="120" workbookViewId="0">
      <selection activeCell="E45" sqref="E45"/>
    </sheetView>
  </sheetViews>
  <sheetFormatPr baseColWidth="10" defaultColWidth="11.44140625" defaultRowHeight="13.8" x14ac:dyDescent="0.3"/>
  <cols>
    <col min="1" max="1" width="2.6640625" style="2" customWidth="1"/>
    <col min="2" max="2" width="3.109375" style="1" bestFit="1" customWidth="1"/>
    <col min="3" max="3" width="32.44140625" style="2" bestFit="1" customWidth="1"/>
    <col min="4" max="4" width="5.33203125" style="4" bestFit="1" customWidth="1"/>
    <col min="5" max="5" width="15.88671875" style="7" bestFit="1" customWidth="1"/>
    <col min="6" max="6" width="13.77734375" style="26" bestFit="1" customWidth="1"/>
    <col min="7" max="7" width="11" style="7" customWidth="1"/>
    <col min="8" max="8" width="17.33203125" style="7" bestFit="1" customWidth="1"/>
    <col min="9" max="9" width="26.6640625" style="14" customWidth="1"/>
    <col min="10" max="10" width="26.6640625" style="2" customWidth="1"/>
    <col min="11" max="11" width="11.44140625" style="2"/>
    <col min="12" max="12" width="16.44140625" style="2" bestFit="1" customWidth="1"/>
    <col min="13" max="13" width="18.5546875" style="2" bestFit="1" customWidth="1"/>
    <col min="14" max="14" width="16.33203125" style="2" bestFit="1" customWidth="1"/>
    <col min="15" max="15" width="15.6640625" style="2" bestFit="1" customWidth="1"/>
    <col min="16" max="16" width="11.44140625" style="2"/>
    <col min="17" max="17" width="18" style="2" bestFit="1" customWidth="1"/>
    <col min="18" max="16384" width="11.44140625" style="2"/>
  </cols>
  <sheetData>
    <row r="1" spans="2:11" x14ac:dyDescent="0.3">
      <c r="B1" s="42" t="s">
        <v>3</v>
      </c>
      <c r="C1" s="42"/>
      <c r="D1" s="42"/>
      <c r="E1" s="42"/>
      <c r="F1" s="42"/>
      <c r="G1" s="42"/>
      <c r="H1" s="42"/>
    </row>
    <row r="2" spans="2:11" ht="22.2" customHeight="1" x14ac:dyDescent="0.3">
      <c r="B2" s="50" t="s">
        <v>7</v>
      </c>
      <c r="C2" s="51"/>
      <c r="D2" s="51"/>
      <c r="E2" s="51"/>
      <c r="F2" s="51"/>
      <c r="G2" s="51"/>
      <c r="H2" s="52"/>
    </row>
    <row r="3" spans="2:11" ht="21.6" customHeight="1" x14ac:dyDescent="0.3">
      <c r="B3" s="44" t="s">
        <v>4</v>
      </c>
      <c r="C3" s="44" t="s">
        <v>5</v>
      </c>
      <c r="D3" s="43" t="s">
        <v>0</v>
      </c>
      <c r="E3" s="45" t="s">
        <v>88</v>
      </c>
      <c r="F3" s="33" t="s">
        <v>90</v>
      </c>
      <c r="G3" s="46" t="s">
        <v>6</v>
      </c>
      <c r="H3" s="46"/>
    </row>
    <row r="4" spans="2:11" x14ac:dyDescent="0.3">
      <c r="B4" s="44"/>
      <c r="C4" s="44"/>
      <c r="D4" s="43"/>
      <c r="E4" s="45"/>
      <c r="F4" s="34"/>
      <c r="G4" s="21" t="s">
        <v>1</v>
      </c>
      <c r="H4" s="21" t="s">
        <v>2</v>
      </c>
    </row>
    <row r="5" spans="2:11" x14ac:dyDescent="0.3">
      <c r="B5" s="30" t="s">
        <v>87</v>
      </c>
      <c r="C5" s="31"/>
      <c r="D5" s="31"/>
      <c r="E5" s="31"/>
      <c r="F5" s="31"/>
      <c r="G5" s="31"/>
      <c r="H5" s="32"/>
    </row>
    <row r="6" spans="2:11" x14ac:dyDescent="0.3">
      <c r="B6" s="8" t="s">
        <v>44</v>
      </c>
      <c r="C6" s="9" t="s">
        <v>8</v>
      </c>
      <c r="D6" s="10">
        <v>26</v>
      </c>
      <c r="E6" s="23">
        <v>12164750</v>
      </c>
      <c r="F6" s="23">
        <f>E6*D6</f>
        <v>316283500</v>
      </c>
      <c r="G6" s="19"/>
      <c r="H6" s="19">
        <f t="shared" ref="H6:H43" si="0">D6*G6</f>
        <v>0</v>
      </c>
      <c r="I6" s="15"/>
      <c r="J6" s="5"/>
      <c r="K6" s="3"/>
    </row>
    <row r="7" spans="2:11" x14ac:dyDescent="0.3">
      <c r="B7" s="8" t="s">
        <v>45</v>
      </c>
      <c r="C7" s="9" t="s">
        <v>9</v>
      </c>
      <c r="D7" s="10">
        <v>34</v>
      </c>
      <c r="E7" s="23">
        <v>1192970.98</v>
      </c>
      <c r="F7" s="23">
        <v>40561013.210000001</v>
      </c>
      <c r="G7" s="19"/>
      <c r="H7" s="19">
        <f t="shared" si="0"/>
        <v>0</v>
      </c>
      <c r="I7" s="15"/>
      <c r="J7" s="5"/>
      <c r="K7" s="3"/>
    </row>
    <row r="8" spans="2:11" x14ac:dyDescent="0.3">
      <c r="B8" s="8" t="s">
        <v>46</v>
      </c>
      <c r="C8" s="9" t="s">
        <v>10</v>
      </c>
      <c r="D8" s="10">
        <v>135</v>
      </c>
      <c r="E8" s="23">
        <v>216794.52</v>
      </c>
      <c r="F8" s="23">
        <f t="shared" ref="F8:F37" si="1">E8*D8</f>
        <v>29267260.199999999</v>
      </c>
      <c r="G8" s="19"/>
      <c r="H8" s="19">
        <f t="shared" si="0"/>
        <v>0</v>
      </c>
      <c r="I8" s="15"/>
      <c r="J8" s="5"/>
      <c r="K8" s="3"/>
    </row>
    <row r="9" spans="2:11" x14ac:dyDescent="0.3">
      <c r="B9" s="8" t="s">
        <v>47</v>
      </c>
      <c r="C9" s="9" t="s">
        <v>11</v>
      </c>
      <c r="D9" s="10">
        <v>144</v>
      </c>
      <c r="E9" s="23">
        <v>216794.52</v>
      </c>
      <c r="F9" s="23">
        <f t="shared" si="1"/>
        <v>31218410.879999999</v>
      </c>
      <c r="G9" s="19"/>
      <c r="H9" s="19">
        <f t="shared" si="0"/>
        <v>0</v>
      </c>
      <c r="I9" s="15"/>
      <c r="J9" s="5"/>
      <c r="K9" s="3"/>
    </row>
    <row r="10" spans="2:11" x14ac:dyDescent="0.3">
      <c r="B10" s="8" t="s">
        <v>48</v>
      </c>
      <c r="C10" s="9" t="s">
        <v>12</v>
      </c>
      <c r="D10" s="10">
        <v>120</v>
      </c>
      <c r="E10" s="23">
        <v>148611.96</v>
      </c>
      <c r="F10" s="23">
        <f>E10*D10</f>
        <v>17833435.199999999</v>
      </c>
      <c r="G10" s="19"/>
      <c r="H10" s="19">
        <f t="shared" si="0"/>
        <v>0</v>
      </c>
      <c r="I10" s="15"/>
      <c r="J10" s="5"/>
      <c r="K10" s="3"/>
    </row>
    <row r="11" spans="2:11" x14ac:dyDescent="0.3">
      <c r="B11" s="8" t="s">
        <v>49</v>
      </c>
      <c r="C11" s="9" t="s">
        <v>13</v>
      </c>
      <c r="D11" s="11">
        <v>108</v>
      </c>
      <c r="E11" s="23">
        <v>148611.96</v>
      </c>
      <c r="F11" s="23">
        <f t="shared" si="1"/>
        <v>16050091.68</v>
      </c>
      <c r="G11" s="19"/>
      <c r="H11" s="19">
        <f t="shared" si="0"/>
        <v>0</v>
      </c>
      <c r="I11" s="15"/>
      <c r="J11" s="5"/>
      <c r="K11" s="3"/>
    </row>
    <row r="12" spans="2:11" x14ac:dyDescent="0.3">
      <c r="B12" s="8" t="s">
        <v>50</v>
      </c>
      <c r="C12" s="9" t="s">
        <v>14</v>
      </c>
      <c r="D12" s="11">
        <v>34</v>
      </c>
      <c r="E12" s="23">
        <v>67539.490000000005</v>
      </c>
      <c r="F12" s="23">
        <v>2296342.77</v>
      </c>
      <c r="G12" s="19"/>
      <c r="H12" s="19">
        <f t="shared" si="0"/>
        <v>0</v>
      </c>
      <c r="I12" s="15"/>
      <c r="J12" s="5"/>
      <c r="K12" s="3"/>
    </row>
    <row r="13" spans="2:11" x14ac:dyDescent="0.3">
      <c r="B13" s="8" t="s">
        <v>51</v>
      </c>
      <c r="C13" s="9" t="s">
        <v>15</v>
      </c>
      <c r="D13" s="11">
        <v>34</v>
      </c>
      <c r="E13" s="23">
        <v>148514.45000000001</v>
      </c>
      <c r="F13" s="23">
        <v>5049491.41</v>
      </c>
      <c r="G13" s="19"/>
      <c r="H13" s="19">
        <f t="shared" si="0"/>
        <v>0</v>
      </c>
      <c r="I13" s="15"/>
      <c r="J13" s="5"/>
      <c r="K13" s="3"/>
    </row>
    <row r="14" spans="2:11" x14ac:dyDescent="0.3">
      <c r="B14" s="8" t="s">
        <v>52</v>
      </c>
      <c r="C14" s="9" t="s">
        <v>16</v>
      </c>
      <c r="D14" s="11">
        <v>185</v>
      </c>
      <c r="E14" s="23">
        <v>155243.96</v>
      </c>
      <c r="F14" s="23">
        <f t="shared" si="1"/>
        <v>28720132.599999998</v>
      </c>
      <c r="G14" s="19"/>
      <c r="H14" s="19">
        <f t="shared" si="0"/>
        <v>0</v>
      </c>
      <c r="I14" s="15"/>
      <c r="J14" s="5"/>
      <c r="K14" s="3"/>
    </row>
    <row r="15" spans="2:11" ht="22.2" x14ac:dyDescent="0.3">
      <c r="B15" s="8" t="s">
        <v>53</v>
      </c>
      <c r="C15" s="9" t="s">
        <v>17</v>
      </c>
      <c r="D15" s="11">
        <v>17</v>
      </c>
      <c r="E15" s="23">
        <v>429298.49</v>
      </c>
      <c r="F15" s="23">
        <v>7298074.2699999996</v>
      </c>
      <c r="G15" s="19"/>
      <c r="H15" s="19">
        <f t="shared" si="0"/>
        <v>0</v>
      </c>
      <c r="I15" s="15"/>
      <c r="J15" s="5"/>
      <c r="K15" s="3"/>
    </row>
    <row r="16" spans="2:11" x14ac:dyDescent="0.3">
      <c r="B16" s="8" t="s">
        <v>54</v>
      </c>
      <c r="C16" s="9" t="s">
        <v>18</v>
      </c>
      <c r="D16" s="11">
        <v>17</v>
      </c>
      <c r="E16" s="23">
        <v>5878106.5599999996</v>
      </c>
      <c r="F16" s="23">
        <v>99927811.579999998</v>
      </c>
      <c r="G16" s="19"/>
      <c r="H16" s="19">
        <f t="shared" si="0"/>
        <v>0</v>
      </c>
      <c r="I16" s="15"/>
      <c r="J16" s="5"/>
      <c r="K16" s="3"/>
    </row>
    <row r="17" spans="2:11" ht="22.2" x14ac:dyDescent="0.3">
      <c r="B17" s="8" t="s">
        <v>55</v>
      </c>
      <c r="C17" s="9" t="s">
        <v>19</v>
      </c>
      <c r="D17" s="11">
        <v>17</v>
      </c>
      <c r="E17" s="23">
        <v>408854.93</v>
      </c>
      <c r="F17" s="23">
        <f t="shared" si="1"/>
        <v>6950533.8099999996</v>
      </c>
      <c r="G17" s="19"/>
      <c r="H17" s="19">
        <f t="shared" si="0"/>
        <v>0</v>
      </c>
      <c r="I17" s="15"/>
      <c r="J17" s="5"/>
      <c r="K17" s="3"/>
    </row>
    <row r="18" spans="2:11" x14ac:dyDescent="0.3">
      <c r="B18" s="8" t="s">
        <v>56</v>
      </c>
      <c r="C18" s="9" t="s">
        <v>20</v>
      </c>
      <c r="D18" s="11">
        <v>129</v>
      </c>
      <c r="E18" s="23">
        <v>113964.5</v>
      </c>
      <c r="F18" s="23">
        <f t="shared" si="1"/>
        <v>14701420.5</v>
      </c>
      <c r="G18" s="19"/>
      <c r="H18" s="19">
        <f t="shared" si="0"/>
        <v>0</v>
      </c>
      <c r="I18" s="15"/>
      <c r="J18" s="5"/>
      <c r="K18" s="3"/>
    </row>
    <row r="19" spans="2:11" x14ac:dyDescent="0.3">
      <c r="B19" s="8" t="s">
        <v>57</v>
      </c>
      <c r="C19" s="9" t="s">
        <v>21</v>
      </c>
      <c r="D19" s="11">
        <v>129</v>
      </c>
      <c r="E19" s="23">
        <v>125358</v>
      </c>
      <c r="F19" s="23">
        <f t="shared" si="1"/>
        <v>16171182</v>
      </c>
      <c r="G19" s="19"/>
      <c r="H19" s="19">
        <f t="shared" si="0"/>
        <v>0</v>
      </c>
      <c r="I19" s="15"/>
      <c r="J19" s="5"/>
      <c r="K19" s="3"/>
    </row>
    <row r="20" spans="2:11" x14ac:dyDescent="0.3">
      <c r="B20" s="8" t="s">
        <v>58</v>
      </c>
      <c r="C20" s="9" t="s">
        <v>22</v>
      </c>
      <c r="D20" s="11">
        <v>129</v>
      </c>
      <c r="E20" s="23">
        <v>137453.93</v>
      </c>
      <c r="F20" s="23">
        <v>17731557.399999999</v>
      </c>
      <c r="G20" s="19"/>
      <c r="H20" s="19">
        <f t="shared" si="0"/>
        <v>0</v>
      </c>
      <c r="I20" s="15"/>
      <c r="J20" s="5"/>
      <c r="K20" s="3"/>
    </row>
    <row r="21" spans="2:11" ht="22.2" x14ac:dyDescent="0.3">
      <c r="B21" s="8" t="s">
        <v>59</v>
      </c>
      <c r="C21" s="9" t="s">
        <v>23</v>
      </c>
      <c r="D21" s="11">
        <v>160</v>
      </c>
      <c r="E21" s="23">
        <v>193009.92000000001</v>
      </c>
      <c r="F21" s="23">
        <v>30881587.73</v>
      </c>
      <c r="G21" s="19"/>
      <c r="H21" s="19">
        <f t="shared" si="0"/>
        <v>0</v>
      </c>
      <c r="I21" s="15"/>
      <c r="J21" s="5"/>
      <c r="K21" s="3"/>
    </row>
    <row r="22" spans="2:11" ht="22.2" x14ac:dyDescent="0.3">
      <c r="B22" s="8" t="s">
        <v>60</v>
      </c>
      <c r="C22" s="9" t="s">
        <v>24</v>
      </c>
      <c r="D22" s="11">
        <v>136</v>
      </c>
      <c r="E22" s="23">
        <v>179199.03</v>
      </c>
      <c r="F22" s="23">
        <v>24371067.629999999</v>
      </c>
      <c r="G22" s="19"/>
      <c r="H22" s="19">
        <f t="shared" si="0"/>
        <v>0</v>
      </c>
      <c r="I22" s="15"/>
      <c r="J22" s="5"/>
      <c r="K22" s="3"/>
    </row>
    <row r="23" spans="2:11" x14ac:dyDescent="0.3">
      <c r="B23" s="8" t="s">
        <v>61</v>
      </c>
      <c r="C23" s="9" t="s">
        <v>25</v>
      </c>
      <c r="D23" s="11">
        <v>17</v>
      </c>
      <c r="E23" s="23">
        <v>348041.96</v>
      </c>
      <c r="F23" s="23">
        <v>5916713.2599999998</v>
      </c>
      <c r="G23" s="19"/>
      <c r="H23" s="19">
        <f t="shared" si="0"/>
        <v>0</v>
      </c>
      <c r="I23" s="15"/>
      <c r="J23" s="5"/>
      <c r="K23" s="3"/>
    </row>
    <row r="24" spans="2:11" x14ac:dyDescent="0.3">
      <c r="B24" s="8" t="s">
        <v>62</v>
      </c>
      <c r="C24" s="9" t="s">
        <v>26</v>
      </c>
      <c r="D24" s="11">
        <v>17</v>
      </c>
      <c r="E24" s="23">
        <v>843658.47</v>
      </c>
      <c r="F24" s="23">
        <f t="shared" si="1"/>
        <v>14342193.99</v>
      </c>
      <c r="G24" s="19"/>
      <c r="H24" s="19">
        <f t="shared" si="0"/>
        <v>0</v>
      </c>
      <c r="I24" s="15"/>
      <c r="J24" s="5"/>
      <c r="K24" s="3"/>
    </row>
    <row r="25" spans="2:11" x14ac:dyDescent="0.3">
      <c r="B25" s="8" t="s">
        <v>63</v>
      </c>
      <c r="C25" s="9" t="s">
        <v>27</v>
      </c>
      <c r="D25" s="11">
        <v>22</v>
      </c>
      <c r="E25" s="23">
        <v>13172.47</v>
      </c>
      <c r="F25" s="23">
        <f t="shared" si="1"/>
        <v>289794.33999999997</v>
      </c>
      <c r="G25" s="19"/>
      <c r="H25" s="19">
        <f t="shared" si="0"/>
        <v>0</v>
      </c>
      <c r="I25" s="15"/>
      <c r="J25" s="5"/>
      <c r="K25" s="3"/>
    </row>
    <row r="26" spans="2:11" x14ac:dyDescent="0.3">
      <c r="B26" s="8" t="s">
        <v>64</v>
      </c>
      <c r="C26" s="9" t="s">
        <v>28</v>
      </c>
      <c r="D26" s="11">
        <v>22</v>
      </c>
      <c r="E26" s="23">
        <v>77199.460000000006</v>
      </c>
      <c r="F26" s="23">
        <f t="shared" si="1"/>
        <v>1698388.12</v>
      </c>
      <c r="G26" s="19"/>
      <c r="H26" s="19">
        <f t="shared" si="0"/>
        <v>0</v>
      </c>
      <c r="I26" s="15"/>
      <c r="J26" s="5"/>
      <c r="K26" s="3"/>
    </row>
    <row r="27" spans="2:11" x14ac:dyDescent="0.3">
      <c r="B27" s="8" t="s">
        <v>65</v>
      </c>
      <c r="C27" s="9" t="s">
        <v>29</v>
      </c>
      <c r="D27" s="11">
        <v>425</v>
      </c>
      <c r="E27" s="23">
        <v>8506.49</v>
      </c>
      <c r="F27" s="23">
        <v>3615256.83</v>
      </c>
      <c r="G27" s="19"/>
      <c r="H27" s="19">
        <f t="shared" si="0"/>
        <v>0</v>
      </c>
      <c r="I27" s="15"/>
      <c r="J27" s="5"/>
      <c r="K27" s="3"/>
    </row>
    <row r="28" spans="2:11" x14ac:dyDescent="0.3">
      <c r="B28" s="8" t="s">
        <v>66</v>
      </c>
      <c r="C28" s="9" t="s">
        <v>30</v>
      </c>
      <c r="D28" s="11">
        <v>17</v>
      </c>
      <c r="E28" s="23">
        <v>191598.42</v>
      </c>
      <c r="F28" s="23">
        <f>E28*D28</f>
        <v>3257173.14</v>
      </c>
      <c r="G28" s="19"/>
      <c r="H28" s="19">
        <f t="shared" si="0"/>
        <v>0</v>
      </c>
      <c r="I28" s="15"/>
      <c r="J28" s="5"/>
      <c r="K28" s="3"/>
    </row>
    <row r="29" spans="2:11" x14ac:dyDescent="0.3">
      <c r="B29" s="8" t="s">
        <v>67</v>
      </c>
      <c r="C29" s="9" t="s">
        <v>31</v>
      </c>
      <c r="D29" s="11">
        <v>315</v>
      </c>
      <c r="E29" s="23">
        <v>24625</v>
      </c>
      <c r="F29" s="23">
        <f t="shared" si="1"/>
        <v>7756875</v>
      </c>
      <c r="G29" s="19"/>
      <c r="H29" s="19">
        <f t="shared" si="0"/>
        <v>0</v>
      </c>
      <c r="I29" s="15"/>
      <c r="J29" s="5"/>
      <c r="K29" s="3"/>
    </row>
    <row r="30" spans="2:11" x14ac:dyDescent="0.3">
      <c r="B30" s="12" t="s">
        <v>68</v>
      </c>
      <c r="C30" s="9" t="s">
        <v>32</v>
      </c>
      <c r="D30" s="13">
        <v>22</v>
      </c>
      <c r="E30" s="23">
        <v>16072.08</v>
      </c>
      <c r="F30" s="23">
        <v>353585.83</v>
      </c>
      <c r="G30" s="19"/>
      <c r="H30" s="19">
        <f t="shared" si="0"/>
        <v>0</v>
      </c>
      <c r="I30" s="15"/>
      <c r="J30" s="5"/>
      <c r="K30" s="3"/>
    </row>
    <row r="31" spans="2:11" x14ac:dyDescent="0.3">
      <c r="B31" s="12" t="s">
        <v>69</v>
      </c>
      <c r="C31" s="9" t="s">
        <v>33</v>
      </c>
      <c r="D31" s="13">
        <v>107</v>
      </c>
      <c r="E31" s="23">
        <v>109236.5</v>
      </c>
      <c r="F31" s="23">
        <f t="shared" si="1"/>
        <v>11688305.5</v>
      </c>
      <c r="G31" s="19"/>
      <c r="H31" s="19">
        <f t="shared" si="0"/>
        <v>0</v>
      </c>
      <c r="I31" s="15"/>
      <c r="J31" s="5"/>
      <c r="K31" s="3"/>
    </row>
    <row r="32" spans="2:11" x14ac:dyDescent="0.3">
      <c r="B32" s="12" t="s">
        <v>70</v>
      </c>
      <c r="C32" s="9" t="s">
        <v>34</v>
      </c>
      <c r="D32" s="13">
        <v>365</v>
      </c>
      <c r="E32" s="23">
        <v>16745</v>
      </c>
      <c r="F32" s="23">
        <f t="shared" si="1"/>
        <v>6111925</v>
      </c>
      <c r="G32" s="19"/>
      <c r="H32" s="19">
        <f t="shared" si="0"/>
        <v>0</v>
      </c>
      <c r="I32" s="15"/>
      <c r="J32" s="5"/>
      <c r="K32" s="3"/>
    </row>
    <row r="33" spans="2:25" x14ac:dyDescent="0.3">
      <c r="B33" s="12" t="s">
        <v>71</v>
      </c>
      <c r="C33" s="9" t="s">
        <v>35</v>
      </c>
      <c r="D33" s="13">
        <v>365</v>
      </c>
      <c r="E33" s="23">
        <v>68738.080000000002</v>
      </c>
      <c r="F33" s="23">
        <v>25089397.98</v>
      </c>
      <c r="G33" s="19"/>
      <c r="H33" s="19">
        <f t="shared" si="0"/>
        <v>0</v>
      </c>
      <c r="I33" s="15"/>
      <c r="J33" s="5"/>
      <c r="K33" s="3"/>
    </row>
    <row r="34" spans="2:25" s="6" customFormat="1" ht="22.2" x14ac:dyDescent="0.3">
      <c r="B34" s="12" t="s">
        <v>72</v>
      </c>
      <c r="C34" s="9" t="s">
        <v>36</v>
      </c>
      <c r="D34" s="13">
        <v>61</v>
      </c>
      <c r="E34" s="23">
        <v>113176.5</v>
      </c>
      <c r="F34" s="23">
        <f t="shared" si="1"/>
        <v>6903766.5</v>
      </c>
      <c r="G34" s="19"/>
      <c r="H34" s="19">
        <f t="shared" si="0"/>
        <v>0</v>
      </c>
      <c r="I34" s="15"/>
      <c r="J34" s="5"/>
      <c r="K34" s="3"/>
    </row>
    <row r="35" spans="2:25" ht="22.2" x14ac:dyDescent="0.3">
      <c r="B35" s="12" t="s">
        <v>73</v>
      </c>
      <c r="C35" s="9" t="s">
        <v>37</v>
      </c>
      <c r="D35" s="13">
        <v>61</v>
      </c>
      <c r="E35" s="23">
        <v>204434.93</v>
      </c>
      <c r="F35" s="23">
        <v>12470530.529999999</v>
      </c>
      <c r="G35" s="19"/>
      <c r="H35" s="19">
        <f t="shared" si="0"/>
        <v>0</v>
      </c>
      <c r="I35" s="15"/>
      <c r="J35" s="5"/>
      <c r="K35" s="3"/>
    </row>
    <row r="36" spans="2:25" x14ac:dyDescent="0.3">
      <c r="B36" s="12" t="s">
        <v>74</v>
      </c>
      <c r="C36" s="9" t="s">
        <v>38</v>
      </c>
      <c r="D36" s="13">
        <v>22</v>
      </c>
      <c r="E36" s="23">
        <v>2165833.92</v>
      </c>
      <c r="F36" s="23">
        <f t="shared" si="1"/>
        <v>47648346.239999995</v>
      </c>
      <c r="G36" s="19"/>
      <c r="H36" s="19">
        <f t="shared" si="0"/>
        <v>0</v>
      </c>
      <c r="I36" s="15"/>
      <c r="J36" s="5"/>
      <c r="K36" s="3"/>
    </row>
    <row r="37" spans="2:25" x14ac:dyDescent="0.3">
      <c r="B37" s="12" t="s">
        <v>75</v>
      </c>
      <c r="C37" s="9" t="s">
        <v>39</v>
      </c>
      <c r="D37" s="13">
        <v>124</v>
      </c>
      <c r="E37" s="23">
        <v>12919.42</v>
      </c>
      <c r="F37" s="23">
        <f t="shared" si="1"/>
        <v>1602008.08</v>
      </c>
      <c r="G37" s="19"/>
      <c r="H37" s="19">
        <f t="shared" si="0"/>
        <v>0</v>
      </c>
      <c r="I37" s="15"/>
      <c r="J37" s="5"/>
      <c r="K37" s="3"/>
    </row>
    <row r="38" spans="2:25" x14ac:dyDescent="0.3">
      <c r="B38" s="12" t="s">
        <v>76</v>
      </c>
      <c r="C38" s="9" t="s">
        <v>40</v>
      </c>
      <c r="D38" s="13">
        <v>22</v>
      </c>
      <c r="E38" s="23">
        <v>70747.539999999994</v>
      </c>
      <c r="F38" s="23">
        <v>1556445.95</v>
      </c>
      <c r="G38" s="19"/>
      <c r="H38" s="19">
        <f t="shared" si="0"/>
        <v>0</v>
      </c>
      <c r="I38" s="15"/>
      <c r="J38" s="5"/>
      <c r="K38" s="3"/>
    </row>
    <row r="39" spans="2:25" ht="22.2" x14ac:dyDescent="0.3">
      <c r="B39" s="12" t="s">
        <v>77</v>
      </c>
      <c r="C39" s="9" t="s">
        <v>41</v>
      </c>
      <c r="D39" s="13">
        <v>74</v>
      </c>
      <c r="E39" s="23">
        <v>52226.559999999998</v>
      </c>
      <c r="F39" s="23">
        <v>3864765.19</v>
      </c>
      <c r="G39" s="19"/>
      <c r="H39" s="19">
        <f t="shared" si="0"/>
        <v>0</v>
      </c>
      <c r="I39" s="15"/>
      <c r="J39" s="5"/>
      <c r="K39" s="3"/>
    </row>
    <row r="40" spans="2:25" ht="22.2" x14ac:dyDescent="0.3">
      <c r="B40" s="12" t="s">
        <v>78</v>
      </c>
      <c r="C40" s="9" t="s">
        <v>42</v>
      </c>
      <c r="D40" s="13">
        <v>132</v>
      </c>
      <c r="E40" s="23">
        <v>85062.54</v>
      </c>
      <c r="F40" s="23">
        <v>11228255.720000001</v>
      </c>
      <c r="G40" s="19"/>
      <c r="H40" s="19">
        <f t="shared" si="0"/>
        <v>0</v>
      </c>
      <c r="I40" s="15"/>
      <c r="J40" s="5"/>
      <c r="K40" s="3"/>
    </row>
    <row r="41" spans="2:25" x14ac:dyDescent="0.3">
      <c r="B41" s="12" t="s">
        <v>79</v>
      </c>
      <c r="C41" s="9" t="s">
        <v>43</v>
      </c>
      <c r="D41" s="13">
        <v>26</v>
      </c>
      <c r="E41" s="23">
        <v>152675</v>
      </c>
      <c r="F41" s="23">
        <v>3969550</v>
      </c>
      <c r="G41" s="19"/>
      <c r="H41" s="19">
        <f t="shared" si="0"/>
        <v>0</v>
      </c>
      <c r="I41" s="15"/>
      <c r="J41" s="5"/>
      <c r="K41" s="3"/>
    </row>
    <row r="42" spans="2:25" x14ac:dyDescent="0.3">
      <c r="B42" s="41" t="s">
        <v>80</v>
      </c>
      <c r="C42" s="41"/>
      <c r="D42" s="41"/>
      <c r="E42" s="41"/>
      <c r="F42" s="28">
        <f>SUM(F6:F41)</f>
        <v>874676190.07000017</v>
      </c>
      <c r="G42" s="22"/>
      <c r="H42" s="19">
        <f t="shared" si="0"/>
        <v>0</v>
      </c>
      <c r="I42" s="15"/>
      <c r="J42" s="5"/>
      <c r="K42" s="3"/>
    </row>
    <row r="43" spans="2:25" x14ac:dyDescent="0.3">
      <c r="B43" s="41" t="s">
        <v>81</v>
      </c>
      <c r="C43" s="41"/>
      <c r="D43" s="41"/>
      <c r="E43" s="41"/>
      <c r="F43" s="28">
        <v>139654182</v>
      </c>
      <c r="G43" s="22"/>
      <c r="H43" s="19">
        <f t="shared" si="0"/>
        <v>0</v>
      </c>
      <c r="I43" s="15"/>
      <c r="J43" s="5"/>
      <c r="K43" s="3"/>
    </row>
    <row r="44" spans="2:25" x14ac:dyDescent="0.3">
      <c r="B44" s="38" t="s">
        <v>82</v>
      </c>
      <c r="C44" s="39"/>
      <c r="D44" s="39"/>
      <c r="E44" s="39"/>
      <c r="F44" s="39"/>
      <c r="G44" s="39"/>
      <c r="H44" s="40"/>
      <c r="I44" s="15"/>
      <c r="J44" s="5"/>
      <c r="K44" s="3"/>
    </row>
    <row r="45" spans="2:25" x14ac:dyDescent="0.3">
      <c r="B45" s="12" t="s">
        <v>83</v>
      </c>
      <c r="C45" s="9" t="s">
        <v>84</v>
      </c>
      <c r="D45" s="13">
        <v>10</v>
      </c>
      <c r="E45" s="20">
        <v>2599998</v>
      </c>
      <c r="F45" s="23">
        <v>25999975</v>
      </c>
      <c r="G45" s="19"/>
      <c r="H45" s="19">
        <f>D45*G45</f>
        <v>0</v>
      </c>
      <c r="I45" s="15"/>
      <c r="J45" s="5"/>
      <c r="K45" s="3"/>
    </row>
    <row r="46" spans="2:25" x14ac:dyDescent="0.3">
      <c r="B46" s="38" t="s">
        <v>85</v>
      </c>
      <c r="C46" s="39"/>
      <c r="D46" s="39"/>
      <c r="E46" s="40"/>
      <c r="F46" s="27">
        <f>F45</f>
        <v>25999975</v>
      </c>
      <c r="G46" s="19"/>
      <c r="H46" s="19">
        <f>D46*G46</f>
        <v>0</v>
      </c>
      <c r="I46" s="15"/>
      <c r="J46" s="5"/>
      <c r="K46" s="3"/>
    </row>
    <row r="47" spans="2:25" x14ac:dyDescent="0.3">
      <c r="B47" s="38" t="s">
        <v>86</v>
      </c>
      <c r="C47" s="39"/>
      <c r="D47" s="39"/>
      <c r="E47" s="40"/>
      <c r="F47" s="23">
        <f>F42+F46</f>
        <v>900676165.07000017</v>
      </c>
      <c r="G47" s="19"/>
      <c r="H47" s="19">
        <f>D47*G47</f>
        <v>0</v>
      </c>
      <c r="I47" s="15"/>
      <c r="J47" s="5"/>
      <c r="K47" s="3"/>
    </row>
    <row r="48" spans="2:25" ht="14.4" customHeight="1" x14ac:dyDescent="0.3">
      <c r="B48" s="35" t="s">
        <v>89</v>
      </c>
      <c r="C48" s="36"/>
      <c r="D48" s="36"/>
      <c r="E48" s="37"/>
      <c r="F48" s="25">
        <f>F47</f>
        <v>900676165.07000017</v>
      </c>
      <c r="G48" s="24"/>
      <c r="H48" s="29"/>
      <c r="I48" s="47"/>
      <c r="J48" s="47"/>
      <c r="K48" s="16"/>
      <c r="L48" s="16"/>
      <c r="M48" s="48"/>
      <c r="N48" s="48"/>
      <c r="O48" s="48"/>
      <c r="P48" s="48"/>
      <c r="Q48" s="48"/>
      <c r="R48" s="48"/>
      <c r="S48" s="49"/>
      <c r="T48" s="49"/>
      <c r="U48" s="49"/>
      <c r="V48" s="18"/>
      <c r="W48" s="18"/>
      <c r="X48" s="17"/>
      <c r="Y48" s="17"/>
    </row>
  </sheetData>
  <mergeCells count="19">
    <mergeCell ref="I48:J48"/>
    <mergeCell ref="P48:R48"/>
    <mergeCell ref="S48:U48"/>
    <mergeCell ref="M48:O48"/>
    <mergeCell ref="B2:H2"/>
    <mergeCell ref="B44:H44"/>
    <mergeCell ref="B1:H1"/>
    <mergeCell ref="D3:D4"/>
    <mergeCell ref="B3:B4"/>
    <mergeCell ref="E3:E4"/>
    <mergeCell ref="G3:H3"/>
    <mergeCell ref="C3:C4"/>
    <mergeCell ref="B5:H5"/>
    <mergeCell ref="F3:F4"/>
    <mergeCell ref="B48:E48"/>
    <mergeCell ref="B46:E46"/>
    <mergeCell ref="B42:E42"/>
    <mergeCell ref="B43:E43"/>
    <mergeCell ref="B47:E47"/>
  </mergeCells>
  <conditionalFormatting sqref="I48:M48 P48">
    <cfRule type="expression" dxfId="1" priority="15">
      <formula>ISERROR(I48)</formula>
    </cfRule>
  </conditionalFormatting>
  <conditionalFormatting sqref="S48 V48:Y48">
    <cfRule type="expression" dxfId="0" priority="4">
      <formula>ISERROR(S48)</formula>
    </cfRule>
  </conditionalFormatting>
  <pageMargins left="0.7" right="0.7" top="0.75" bottom="0.75" header="0.3" footer="0.3"/>
  <pageSetup scale="86" fitToHeight="0" orientation="portrait" r:id="rId1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eb25111b52275bab1d16b3096cb1ef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CD1DE2-3A27-4536-B3EF-409E2671FF2E}"/>
</file>

<file path=customXml/itemProps2.xml><?xml version="1.0" encoding="utf-8"?>
<ds:datastoreItem xmlns:ds="http://schemas.openxmlformats.org/officeDocument/2006/customXml" ds:itemID="{5354A41F-3F00-4B3C-B19B-66FC53CFB053}"/>
</file>

<file path=customXml/itemProps3.xml><?xml version="1.0" encoding="utf-8"?>
<ds:datastoreItem xmlns:ds="http://schemas.openxmlformats.org/officeDocument/2006/customXml" ds:itemID="{ACB0308B-2FE1-4266-A582-F80A2B0763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Economica </vt:lpstr>
      <vt:lpstr>'Oferta Economica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Bernal Garcia</dc:creator>
  <cp:keywords/>
  <dc:description/>
  <cp:lastModifiedBy>Usuario</cp:lastModifiedBy>
  <cp:revision/>
  <dcterms:created xsi:type="dcterms:W3CDTF">2024-10-22T19:08:16Z</dcterms:created>
  <dcterms:modified xsi:type="dcterms:W3CDTF">2025-12-02T16:57:28Z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